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aSLI" sheetId="1" r:id="rId1"/>
    <sheet name="cETAK" sheetId="2" r:id="rId2"/>
    <sheet name="Sheet3" sheetId="3" r:id="rId3"/>
  </sheets>
  <definedNames>
    <definedName name="_xlnm.Print_Area" localSheetId="1">cETAK!$B$3:$G$31</definedName>
  </definedNames>
  <calcPr calcId="124519"/>
</workbook>
</file>

<file path=xl/calcChain.xml><?xml version="1.0" encoding="utf-8"?>
<calcChain xmlns="http://schemas.openxmlformats.org/spreadsheetml/2006/main">
  <c r="G19" i="2"/>
  <c r="F19"/>
  <c r="F18"/>
  <c r="G18" s="1"/>
  <c r="F17"/>
  <c r="G17" s="1"/>
  <c r="E16"/>
  <c r="E20" s="1"/>
  <c r="D16"/>
  <c r="D20" s="1"/>
  <c r="F12"/>
  <c r="G12" s="1"/>
  <c r="G11" s="1"/>
  <c r="G10" s="1"/>
  <c r="E11"/>
  <c r="E10" s="1"/>
  <c r="E13" s="1"/>
  <c r="D11"/>
  <c r="D10" s="1"/>
  <c r="G22" i="1"/>
  <c r="G21"/>
  <c r="G20"/>
  <c r="E19"/>
  <c r="D19"/>
  <c r="F23"/>
  <c r="F22"/>
  <c r="F19" s="1"/>
  <c r="F24" s="1"/>
  <c r="F21"/>
  <c r="F20"/>
  <c r="G16"/>
  <c r="G11"/>
  <c r="G10" s="1"/>
  <c r="G13"/>
  <c r="F16"/>
  <c r="F13"/>
  <c r="F11"/>
  <c r="F10" s="1"/>
  <c r="E24"/>
  <c r="D24"/>
  <c r="E11"/>
  <c r="D11"/>
  <c r="D10" s="1"/>
  <c r="E10"/>
  <c r="E16" s="1"/>
  <c r="E15" i="2" l="1"/>
  <c r="E21" s="1"/>
  <c r="E22" s="1"/>
  <c r="D15"/>
  <c r="D21" s="1"/>
  <c r="D22" s="1"/>
  <c r="F16"/>
  <c r="G13"/>
  <c r="G16"/>
  <c r="F11"/>
  <c r="F10" s="1"/>
  <c r="D13"/>
  <c r="G19" i="1"/>
  <c r="F18"/>
  <c r="F25" s="1"/>
  <c r="F26" s="1"/>
  <c r="D16"/>
  <c r="E18"/>
  <c r="E25" s="1"/>
  <c r="E26" s="1"/>
  <c r="D18"/>
  <c r="D25" s="1"/>
  <c r="D26" s="1"/>
  <c r="F20" i="2" l="1"/>
  <c r="F15"/>
  <c r="F21" s="1"/>
  <c r="F22" s="1"/>
  <c r="F13"/>
  <c r="G15"/>
  <c r="G21" s="1"/>
  <c r="G22" s="1"/>
  <c r="G20"/>
  <c r="G18" i="1"/>
  <c r="G25" s="1"/>
  <c r="G26" s="1"/>
  <c r="G24"/>
</calcChain>
</file>

<file path=xl/sharedStrings.xml><?xml version="1.0" encoding="utf-8"?>
<sst xmlns="http://schemas.openxmlformats.org/spreadsheetml/2006/main" count="108" uniqueCount="46">
  <si>
    <t>Lampiran 1c</t>
  </si>
  <si>
    <t>PEMERINTAH PROVINSI SUMATERA BARAT</t>
  </si>
  <si>
    <t xml:space="preserve">DINAS PERHUBUNGAN KOMINFO </t>
  </si>
  <si>
    <t>LAPORAN OPERASIONAL</t>
  </si>
  <si>
    <t>KEADAAN SD DESEMBER 2016</t>
  </si>
  <si>
    <t>KODE AKUN</t>
  </si>
  <si>
    <t>URAIAN</t>
  </si>
  <si>
    <t>Kenaikan/ Penurunan</t>
  </si>
  <si>
    <t>%</t>
  </si>
  <si>
    <t>KEGIATAN OPERASIONAL</t>
  </si>
  <si>
    <t xml:space="preserve">PENDAPATAN </t>
  </si>
  <si>
    <t>8.1</t>
  </si>
  <si>
    <t>PENDAPATAN ASLI DAERAH</t>
  </si>
  <si>
    <t>8.1.1</t>
  </si>
  <si>
    <t>Pajak Daerah - LO</t>
  </si>
  <si>
    <t>8.1.2</t>
  </si>
  <si>
    <t>Retribusi Daerah - LO</t>
  </si>
  <si>
    <t>8.1.3</t>
  </si>
  <si>
    <t>Hasil Pengelolaan Kekayaan Daerah Yang dipisahkan - LO</t>
  </si>
  <si>
    <t>8.1.4</t>
  </si>
  <si>
    <t>Lain-lain PAD yang Sah - LO</t>
  </si>
  <si>
    <t>Jumlah Pendapatan Asli Daerah</t>
  </si>
  <si>
    <t>JUMLAH PENDAPATAN</t>
  </si>
  <si>
    <t>BEBAN</t>
  </si>
  <si>
    <t>9.1</t>
  </si>
  <si>
    <t>BEBAN OPERASI</t>
  </si>
  <si>
    <t>9.1.1</t>
  </si>
  <si>
    <t>Beban Pegawai</t>
  </si>
  <si>
    <t>9.1.2</t>
  </si>
  <si>
    <t>Beban Barang dan Jasa</t>
  </si>
  <si>
    <t>9.1.7</t>
  </si>
  <si>
    <t>Beban Penyusutan dan Amortisasi</t>
  </si>
  <si>
    <t>9.1.8</t>
  </si>
  <si>
    <t>Beban Penyisihan Piutang</t>
  </si>
  <si>
    <t>Jumlah Beban Operasi</t>
  </si>
  <si>
    <t>JUMLAH BEBAN</t>
  </si>
  <si>
    <t>SURPLUS/DEFISIT LO</t>
  </si>
  <si>
    <t>KEPALA DINAS PERHUBUNGAN KOMINFO</t>
  </si>
  <si>
    <t>PROVINSI SUMATERA BARAT</t>
  </si>
  <si>
    <t>AMRAN, SE, MM</t>
  </si>
  <si>
    <t>Pembina Utama Muda/ NIP 19580620 199112 1 002</t>
  </si>
  <si>
    <t>Padang,        Januari 2017</t>
  </si>
  <si>
    <t>DINAS PERHUBUNGAN</t>
  </si>
  <si>
    <t>PER 31 DESEMBER 2017</t>
  </si>
  <si>
    <t>Padang,        Januari 2018</t>
  </si>
  <si>
    <t>KEPALA DINAS PERHUBUNGAN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</si>
</sst>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/>
    <xf numFmtId="164" fontId="2" fillId="0" borderId="2" xfId="0" applyNumberFormat="1" applyFont="1" applyBorder="1"/>
    <xf numFmtId="164" fontId="2" fillId="0" borderId="2" xfId="2" applyNumberFormat="1" applyFont="1" applyBorder="1"/>
    <xf numFmtId="0" fontId="2" fillId="0" borderId="3" xfId="0" applyFont="1" applyBorder="1" applyAlignment="1">
      <alignment horizontal="left"/>
    </xf>
    <xf numFmtId="0" fontId="4" fillId="0" borderId="3" xfId="0" applyFont="1" applyBorder="1"/>
    <xf numFmtId="164" fontId="2" fillId="0" borderId="3" xfId="2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164" fontId="2" fillId="0" borderId="4" xfId="2" applyNumberFormat="1" applyFont="1" applyBorder="1"/>
    <xf numFmtId="0" fontId="5" fillId="0" borderId="0" xfId="0" applyFont="1" applyAlignment="1">
      <alignment horizontal="center"/>
    </xf>
    <xf numFmtId="164" fontId="2" fillId="0" borderId="3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0" fillId="0" borderId="2" xfId="0" applyNumberForma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1" fontId="0" fillId="0" borderId="3" xfId="2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opLeftCell="A7" workbookViewId="0">
      <selection activeCell="F10" sqref="F10"/>
    </sheetView>
  </sheetViews>
  <sheetFormatPr defaultRowHeight="15"/>
  <cols>
    <col min="2" max="2" width="11.140625" bestFit="1" customWidth="1"/>
    <col min="3" max="3" width="48.42578125" bestFit="1" customWidth="1"/>
    <col min="4" max="5" width="17.7109375" bestFit="1" customWidth="1"/>
    <col min="6" max="6" width="16.5703125" bestFit="1" customWidth="1"/>
    <col min="7" max="7" width="9.140625" style="25"/>
  </cols>
  <sheetData>
    <row r="2" spans="2:7" ht="16.5">
      <c r="B2" s="1"/>
      <c r="C2" s="1"/>
      <c r="D2" s="2"/>
      <c r="E2" s="2"/>
      <c r="F2" s="1"/>
      <c r="G2" s="24" t="s">
        <v>0</v>
      </c>
    </row>
    <row r="3" spans="2:7" ht="15.75">
      <c r="B3" s="35" t="s">
        <v>1</v>
      </c>
      <c r="C3" s="35"/>
      <c r="D3" s="35"/>
      <c r="E3" s="35"/>
      <c r="F3" s="35"/>
      <c r="G3" s="35"/>
    </row>
    <row r="4" spans="2:7" ht="15.75">
      <c r="B4" s="35" t="s">
        <v>2</v>
      </c>
      <c r="C4" s="35"/>
      <c r="D4" s="35"/>
      <c r="E4" s="35"/>
      <c r="F4" s="35"/>
      <c r="G4" s="35"/>
    </row>
    <row r="5" spans="2:7" ht="15.75">
      <c r="B5" s="35" t="s">
        <v>3</v>
      </c>
      <c r="C5" s="35"/>
      <c r="D5" s="35"/>
      <c r="E5" s="35"/>
      <c r="F5" s="35"/>
      <c r="G5" s="35"/>
    </row>
    <row r="6" spans="2:7" ht="15.75">
      <c r="B6" s="35" t="s">
        <v>4</v>
      </c>
      <c r="C6" s="35"/>
      <c r="D6" s="35"/>
      <c r="E6" s="35"/>
      <c r="F6" s="35"/>
      <c r="G6" s="35"/>
    </row>
    <row r="7" spans="2:7">
      <c r="D7" s="3"/>
      <c r="E7" s="3"/>
    </row>
    <row r="8" spans="2:7" ht="33">
      <c r="B8" s="4" t="s">
        <v>5</v>
      </c>
      <c r="C8" s="4" t="s">
        <v>6</v>
      </c>
      <c r="D8" s="5">
        <v>2016</v>
      </c>
      <c r="E8" s="5">
        <v>2015</v>
      </c>
      <c r="F8" s="6" t="s">
        <v>7</v>
      </c>
      <c r="G8" s="7" t="s">
        <v>8</v>
      </c>
    </row>
    <row r="9" spans="2:7" ht="16.5">
      <c r="B9" s="8"/>
      <c r="C9" s="9" t="s">
        <v>9</v>
      </c>
      <c r="D9" s="10">
        <v>0</v>
      </c>
      <c r="E9" s="10">
        <v>0</v>
      </c>
      <c r="F9" s="11"/>
      <c r="G9" s="26"/>
    </row>
    <row r="10" spans="2:7" ht="16.5">
      <c r="B10" s="12">
        <v>8</v>
      </c>
      <c r="C10" s="13" t="s">
        <v>10</v>
      </c>
      <c r="D10" s="14">
        <f>D11</f>
        <v>833983200</v>
      </c>
      <c r="E10" s="14">
        <f>E11</f>
        <v>1191000000</v>
      </c>
      <c r="F10" s="14">
        <f>F11</f>
        <v>-357016800</v>
      </c>
      <c r="G10" s="27">
        <f>G11</f>
        <v>-29.976221662468518</v>
      </c>
    </row>
    <row r="11" spans="2:7" ht="16.5">
      <c r="B11" s="15" t="s">
        <v>11</v>
      </c>
      <c r="C11" s="13" t="s">
        <v>12</v>
      </c>
      <c r="D11" s="14">
        <f>D13</f>
        <v>833983200</v>
      </c>
      <c r="E11" s="14">
        <f>E13</f>
        <v>1191000000</v>
      </c>
      <c r="F11" s="14">
        <f>F13</f>
        <v>-357016800</v>
      </c>
      <c r="G11" s="27">
        <f>G13</f>
        <v>-29.976221662468518</v>
      </c>
    </row>
    <row r="12" spans="2:7" ht="16.5">
      <c r="B12" s="15" t="s">
        <v>13</v>
      </c>
      <c r="C12" s="15" t="s">
        <v>14</v>
      </c>
      <c r="D12" s="14">
        <v>0</v>
      </c>
      <c r="E12" s="14">
        <v>0</v>
      </c>
      <c r="F12" s="16"/>
      <c r="G12" s="28"/>
    </row>
    <row r="13" spans="2:7" ht="16.5">
      <c r="B13" s="15" t="s">
        <v>15</v>
      </c>
      <c r="C13" s="15" t="s">
        <v>16</v>
      </c>
      <c r="D13" s="14">
        <v>833983200</v>
      </c>
      <c r="E13" s="14">
        <v>1191000000</v>
      </c>
      <c r="F13" s="23">
        <f>D13-E13</f>
        <v>-357016800</v>
      </c>
      <c r="G13" s="29">
        <f>F13/E13*100</f>
        <v>-29.976221662468518</v>
      </c>
    </row>
    <row r="14" spans="2:7" ht="16.5">
      <c r="B14" s="15" t="s">
        <v>17</v>
      </c>
      <c r="C14" s="15" t="s">
        <v>18</v>
      </c>
      <c r="D14" s="14"/>
      <c r="E14" s="14"/>
      <c r="F14" s="15"/>
      <c r="G14" s="30"/>
    </row>
    <row r="15" spans="2:7" ht="16.5">
      <c r="B15" s="15" t="s">
        <v>19</v>
      </c>
      <c r="C15" s="15" t="s">
        <v>20</v>
      </c>
      <c r="D15" s="14"/>
      <c r="E15" s="14"/>
      <c r="F15" s="15"/>
      <c r="G15" s="30"/>
    </row>
    <row r="16" spans="2:7" ht="16.5">
      <c r="B16" s="15"/>
      <c r="C16" s="17" t="s">
        <v>21</v>
      </c>
      <c r="D16" s="14">
        <f>D10</f>
        <v>833983200</v>
      </c>
      <c r="E16" s="14">
        <f>E10</f>
        <v>1191000000</v>
      </c>
      <c r="F16" s="14">
        <f>F10</f>
        <v>-357016800</v>
      </c>
      <c r="G16" s="27">
        <f>G10</f>
        <v>-29.976221662468518</v>
      </c>
    </row>
    <row r="17" spans="2:7" ht="16.5">
      <c r="B17" s="15"/>
      <c r="C17" s="17" t="s">
        <v>22</v>
      </c>
      <c r="D17" s="14"/>
      <c r="E17" s="14"/>
      <c r="F17" s="14"/>
      <c r="G17" s="31"/>
    </row>
    <row r="18" spans="2:7" ht="16.5">
      <c r="B18" s="12">
        <v>9</v>
      </c>
      <c r="C18" s="13" t="s">
        <v>23</v>
      </c>
      <c r="D18" s="14">
        <f>D19</f>
        <v>34803432335.599998</v>
      </c>
      <c r="E18" s="14">
        <f>E19</f>
        <v>28976145098</v>
      </c>
      <c r="F18" s="14">
        <f>F19</f>
        <v>5827287237.6000004</v>
      </c>
      <c r="G18" s="14">
        <f>G19</f>
        <v>133.92987990331596</v>
      </c>
    </row>
    <row r="19" spans="2:7" ht="16.5">
      <c r="B19" s="15" t="s">
        <v>24</v>
      </c>
      <c r="C19" s="13" t="s">
        <v>25</v>
      </c>
      <c r="D19" s="14">
        <f>SUM(D20:D22)</f>
        <v>34803432335.599998</v>
      </c>
      <c r="E19" s="14">
        <f>SUM(E20:E22)</f>
        <v>28976145098</v>
      </c>
      <c r="F19" s="14">
        <f>SUM(F20:F22)</f>
        <v>5827287237.6000004</v>
      </c>
      <c r="G19" s="14">
        <f>SUM(G20:G22)</f>
        <v>133.92987990331596</v>
      </c>
    </row>
    <row r="20" spans="2:7" ht="16.5">
      <c r="B20" s="15" t="s">
        <v>26</v>
      </c>
      <c r="C20" s="15" t="s">
        <v>27</v>
      </c>
      <c r="D20" s="14">
        <v>17072532643</v>
      </c>
      <c r="E20" s="14">
        <v>15901963851</v>
      </c>
      <c r="F20" s="23">
        <f t="shared" ref="F20:F23" si="0">D20-E20</f>
        <v>1170568792</v>
      </c>
      <c r="G20" s="29">
        <f>F20/E20*100</f>
        <v>7.3611586780609386</v>
      </c>
    </row>
    <row r="21" spans="2:7" ht="16.5">
      <c r="B21" s="15" t="s">
        <v>28</v>
      </c>
      <c r="C21" s="15" t="s">
        <v>29</v>
      </c>
      <c r="D21" s="14">
        <v>16547824015</v>
      </c>
      <c r="E21" s="14">
        <v>13074181247</v>
      </c>
      <c r="F21" s="23">
        <f t="shared" si="0"/>
        <v>3473642768</v>
      </c>
      <c r="G21" s="29">
        <f>F21/E21*100</f>
        <v>26.568721225255015</v>
      </c>
    </row>
    <row r="22" spans="2:7" ht="16.5">
      <c r="B22" s="15" t="s">
        <v>30</v>
      </c>
      <c r="C22" s="15" t="s">
        <v>31</v>
      </c>
      <c r="D22" s="14">
        <v>1183075677.5999999</v>
      </c>
      <c r="E22" s="14">
        <v>0</v>
      </c>
      <c r="F22" s="23">
        <f t="shared" si="0"/>
        <v>1183075677.5999999</v>
      </c>
      <c r="G22" s="29">
        <f>100</f>
        <v>100</v>
      </c>
    </row>
    <row r="23" spans="2:7" ht="16.5">
      <c r="B23" s="15" t="s">
        <v>32</v>
      </c>
      <c r="C23" s="15" t="s">
        <v>33</v>
      </c>
      <c r="D23" s="14">
        <v>0</v>
      </c>
      <c r="E23" s="14">
        <v>0</v>
      </c>
      <c r="F23" s="23">
        <f t="shared" si="0"/>
        <v>0</v>
      </c>
      <c r="G23" s="28"/>
    </row>
    <row r="24" spans="2:7" ht="16.5">
      <c r="B24" s="15"/>
      <c r="C24" s="17" t="s">
        <v>34</v>
      </c>
      <c r="D24" s="14">
        <f>D19</f>
        <v>34803432335.599998</v>
      </c>
      <c r="E24" s="14">
        <f>E19</f>
        <v>28976145098</v>
      </c>
      <c r="F24" s="14">
        <f>F19</f>
        <v>5827287237.6000004</v>
      </c>
      <c r="G24" s="14">
        <f>G19</f>
        <v>133.92987990331596</v>
      </c>
    </row>
    <row r="25" spans="2:7" ht="16.5">
      <c r="B25" s="15"/>
      <c r="C25" s="18" t="s">
        <v>35</v>
      </c>
      <c r="D25" s="14">
        <f>D18</f>
        <v>34803432335.599998</v>
      </c>
      <c r="E25" s="14">
        <f>E18</f>
        <v>28976145098</v>
      </c>
      <c r="F25" s="14">
        <f>F18</f>
        <v>5827287237.6000004</v>
      </c>
      <c r="G25" s="14">
        <f>G18</f>
        <v>133.92987990331596</v>
      </c>
    </row>
    <row r="26" spans="2:7" ht="16.5">
      <c r="B26" s="19"/>
      <c r="C26" s="20" t="s">
        <v>36</v>
      </c>
      <c r="D26" s="21">
        <f>D10-D25</f>
        <v>-33969449135.599998</v>
      </c>
      <c r="E26" s="21">
        <f>E10-E25</f>
        <v>-27785145098</v>
      </c>
      <c r="F26" s="21">
        <f>F10-F25</f>
        <v>-6184304037.6000004</v>
      </c>
      <c r="G26" s="21">
        <f>G10-G25</f>
        <v>-163.90610156578447</v>
      </c>
    </row>
    <row r="27" spans="2:7">
      <c r="D27" s="3"/>
      <c r="E27" s="3"/>
    </row>
    <row r="28" spans="2:7" ht="16.5">
      <c r="D28" s="3"/>
      <c r="E28" s="33" t="s">
        <v>41</v>
      </c>
      <c r="F28" s="33"/>
      <c r="G28" s="33"/>
    </row>
    <row r="29" spans="2:7" ht="16.5">
      <c r="D29" s="3"/>
      <c r="E29" s="33" t="s">
        <v>37</v>
      </c>
      <c r="F29" s="33"/>
      <c r="G29" s="33"/>
    </row>
    <row r="30" spans="2:7" ht="16.5">
      <c r="D30" s="3"/>
      <c r="E30" s="33" t="s">
        <v>38</v>
      </c>
      <c r="F30" s="33"/>
      <c r="G30" s="33"/>
    </row>
    <row r="31" spans="2:7" ht="16.5">
      <c r="D31" s="3"/>
      <c r="E31" s="2"/>
      <c r="F31" s="1"/>
      <c r="G31" s="24"/>
    </row>
    <row r="32" spans="2:7" ht="16.5">
      <c r="D32" s="3"/>
      <c r="E32" s="2"/>
      <c r="F32" s="1"/>
      <c r="G32" s="24"/>
    </row>
    <row r="33" spans="4:7" ht="16.5">
      <c r="D33" s="3"/>
      <c r="E33" s="2"/>
      <c r="F33" s="1"/>
      <c r="G33" s="24"/>
    </row>
    <row r="34" spans="4:7" ht="16.5">
      <c r="D34" s="3"/>
      <c r="E34" s="34" t="s">
        <v>39</v>
      </c>
      <c r="F34" s="34"/>
      <c r="G34" s="34"/>
    </row>
    <row r="35" spans="4:7" ht="16.5">
      <c r="D35" s="3"/>
      <c r="E35" s="33" t="s">
        <v>40</v>
      </c>
      <c r="F35" s="33"/>
      <c r="G35" s="33"/>
    </row>
  </sheetData>
  <mergeCells count="9">
    <mergeCell ref="E30:G30"/>
    <mergeCell ref="E34:G34"/>
    <mergeCell ref="E35:G35"/>
    <mergeCell ref="B3:G3"/>
    <mergeCell ref="B4:G4"/>
    <mergeCell ref="B5:G5"/>
    <mergeCell ref="B6:G6"/>
    <mergeCell ref="E28:G28"/>
    <mergeCell ref="E29:G29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>
      <selection activeCell="B3" sqref="B3:G31"/>
    </sheetView>
  </sheetViews>
  <sheetFormatPr defaultRowHeight="15"/>
  <cols>
    <col min="2" max="2" width="11.140625" bestFit="1" customWidth="1"/>
    <col min="3" max="3" width="66.28515625" customWidth="1"/>
    <col min="4" max="4" width="19" customWidth="1"/>
    <col min="5" max="5" width="17.7109375" hidden="1" customWidth="1"/>
    <col min="6" max="6" width="16.5703125" hidden="1" customWidth="1"/>
    <col min="7" max="7" width="11" style="25" hidden="1" customWidth="1"/>
  </cols>
  <sheetData>
    <row r="2" spans="2:7" ht="16.5">
      <c r="B2" s="1"/>
      <c r="C2" s="1"/>
      <c r="D2" s="2"/>
      <c r="E2" s="2"/>
      <c r="F2" s="1"/>
      <c r="G2" s="24" t="s">
        <v>0</v>
      </c>
    </row>
    <row r="3" spans="2:7" ht="15.75">
      <c r="B3" s="35" t="s">
        <v>1</v>
      </c>
      <c r="C3" s="35"/>
      <c r="D3" s="35"/>
      <c r="E3" s="35"/>
      <c r="F3" s="35"/>
      <c r="G3" s="35"/>
    </row>
    <row r="4" spans="2:7" ht="15.75">
      <c r="B4" s="35" t="s">
        <v>42</v>
      </c>
      <c r="C4" s="35"/>
      <c r="D4" s="35"/>
      <c r="E4" s="35"/>
      <c r="F4" s="35"/>
      <c r="G4" s="35"/>
    </row>
    <row r="5" spans="2:7" ht="15.75">
      <c r="B5" s="35" t="s">
        <v>3</v>
      </c>
      <c r="C5" s="35"/>
      <c r="D5" s="35"/>
      <c r="E5" s="35"/>
      <c r="F5" s="35"/>
      <c r="G5" s="35"/>
    </row>
    <row r="6" spans="2:7" ht="15.75">
      <c r="B6" s="35" t="s">
        <v>43</v>
      </c>
      <c r="C6" s="35"/>
      <c r="D6" s="35"/>
      <c r="E6" s="35"/>
      <c r="F6" s="35"/>
      <c r="G6" s="35"/>
    </row>
    <row r="7" spans="2:7">
      <c r="D7" s="3"/>
      <c r="E7" s="3"/>
    </row>
    <row r="8" spans="2:7" ht="33">
      <c r="B8" s="4" t="s">
        <v>5</v>
      </c>
      <c r="C8" s="4" t="s">
        <v>6</v>
      </c>
      <c r="D8" s="5">
        <v>2017</v>
      </c>
      <c r="E8" s="5">
        <v>2015</v>
      </c>
      <c r="F8" s="6" t="s">
        <v>7</v>
      </c>
      <c r="G8" s="7" t="s">
        <v>8</v>
      </c>
    </row>
    <row r="9" spans="2:7" ht="16.5">
      <c r="B9" s="8"/>
      <c r="C9" s="9" t="s">
        <v>9</v>
      </c>
      <c r="D9" s="10">
        <v>0</v>
      </c>
      <c r="E9" s="10">
        <v>0</v>
      </c>
      <c r="F9" s="11"/>
      <c r="G9" s="26"/>
    </row>
    <row r="10" spans="2:7" ht="16.5">
      <c r="B10" s="12">
        <v>8</v>
      </c>
      <c r="C10" s="13" t="s">
        <v>10</v>
      </c>
      <c r="D10" s="14">
        <f t="shared" ref="D10:G11" si="0">D11</f>
        <v>168246200</v>
      </c>
      <c r="E10" s="14">
        <f t="shared" si="0"/>
        <v>1191000000</v>
      </c>
      <c r="F10" s="14">
        <f t="shared" si="0"/>
        <v>-1022753800</v>
      </c>
      <c r="G10" s="27">
        <f t="shared" si="0"/>
        <v>-85.873534844668342</v>
      </c>
    </row>
    <row r="11" spans="2:7" ht="16.5">
      <c r="B11" s="15" t="s">
        <v>11</v>
      </c>
      <c r="C11" s="13" t="s">
        <v>12</v>
      </c>
      <c r="D11" s="14">
        <f t="shared" si="0"/>
        <v>168246200</v>
      </c>
      <c r="E11" s="14">
        <f t="shared" si="0"/>
        <v>1191000000</v>
      </c>
      <c r="F11" s="14">
        <f t="shared" si="0"/>
        <v>-1022753800</v>
      </c>
      <c r="G11" s="27">
        <f t="shared" si="0"/>
        <v>-85.873534844668342</v>
      </c>
    </row>
    <row r="12" spans="2:7" ht="16.5">
      <c r="B12" s="15" t="s">
        <v>15</v>
      </c>
      <c r="C12" s="15" t="s">
        <v>16</v>
      </c>
      <c r="D12" s="14">
        <v>168246200</v>
      </c>
      <c r="E12" s="14">
        <v>1191000000</v>
      </c>
      <c r="F12" s="23">
        <f>D12-E12</f>
        <v>-1022753800</v>
      </c>
      <c r="G12" s="29">
        <f>F12/E12*100</f>
        <v>-85.873534844668342</v>
      </c>
    </row>
    <row r="13" spans="2:7" ht="16.5">
      <c r="B13" s="15"/>
      <c r="C13" s="17" t="s">
        <v>21</v>
      </c>
      <c r="D13" s="14">
        <f>D10</f>
        <v>168246200</v>
      </c>
      <c r="E13" s="14">
        <f>E10</f>
        <v>1191000000</v>
      </c>
      <c r="F13" s="14">
        <f>F10</f>
        <v>-1022753800</v>
      </c>
      <c r="G13" s="27">
        <f>G10</f>
        <v>-85.873534844668342</v>
      </c>
    </row>
    <row r="14" spans="2:7" ht="16.5">
      <c r="B14" s="15"/>
      <c r="C14" s="17" t="s">
        <v>22</v>
      </c>
      <c r="D14" s="14"/>
      <c r="E14" s="14"/>
      <c r="F14" s="14"/>
      <c r="G14" s="31"/>
    </row>
    <row r="15" spans="2:7" ht="16.5">
      <c r="B15" s="12">
        <v>9</v>
      </c>
      <c r="C15" s="13" t="s">
        <v>23</v>
      </c>
      <c r="D15" s="14">
        <f>D16</f>
        <v>20389279004.32</v>
      </c>
      <c r="E15" s="14">
        <f>E16</f>
        <v>28976145098</v>
      </c>
      <c r="F15" s="14">
        <f>F16</f>
        <v>-8586866093.6800003</v>
      </c>
      <c r="G15" s="14">
        <f>G16</f>
        <v>35.039397342265403</v>
      </c>
    </row>
    <row r="16" spans="2:7" ht="16.5">
      <c r="B16" s="15" t="s">
        <v>24</v>
      </c>
      <c r="C16" s="13" t="s">
        <v>25</v>
      </c>
      <c r="D16" s="14">
        <f>SUM(D17:D19)</f>
        <v>20389279004.32</v>
      </c>
      <c r="E16" s="14">
        <f>SUM(E17:E19)</f>
        <v>28976145098</v>
      </c>
      <c r="F16" s="14">
        <f>SUM(F17:F19)</f>
        <v>-8586866093.6800003</v>
      </c>
      <c r="G16" s="14">
        <f>SUM(G17:G19)</f>
        <v>35.039397342265403</v>
      </c>
    </row>
    <row r="17" spans="2:7" ht="16.5">
      <c r="B17" s="15" t="s">
        <v>26</v>
      </c>
      <c r="C17" s="15" t="s">
        <v>27</v>
      </c>
      <c r="D17" s="14">
        <v>10854293501</v>
      </c>
      <c r="E17" s="14">
        <v>15901963851</v>
      </c>
      <c r="F17" s="23">
        <f t="shared" ref="F17:F19" si="1">D17-E17</f>
        <v>-5047670350</v>
      </c>
      <c r="G17" s="29">
        <f>F17/E17*100</f>
        <v>-31.74243381066783</v>
      </c>
    </row>
    <row r="18" spans="2:7" ht="16.5">
      <c r="B18" s="15" t="s">
        <v>28</v>
      </c>
      <c r="C18" s="15" t="s">
        <v>29</v>
      </c>
      <c r="D18" s="14">
        <v>8731177645</v>
      </c>
      <c r="E18" s="14">
        <v>13074181247</v>
      </c>
      <c r="F18" s="23">
        <f t="shared" si="1"/>
        <v>-4343003602</v>
      </c>
      <c r="G18" s="29">
        <f>F18/E18*100</f>
        <v>-33.218168847066771</v>
      </c>
    </row>
    <row r="19" spans="2:7" ht="16.5">
      <c r="B19" s="15" t="s">
        <v>30</v>
      </c>
      <c r="C19" s="15" t="s">
        <v>31</v>
      </c>
      <c r="D19" s="14">
        <v>803807858.32000005</v>
      </c>
      <c r="E19" s="14">
        <v>0</v>
      </c>
      <c r="F19" s="23">
        <f t="shared" si="1"/>
        <v>803807858.32000005</v>
      </c>
      <c r="G19" s="29">
        <f>100</f>
        <v>100</v>
      </c>
    </row>
    <row r="20" spans="2:7" ht="16.5">
      <c r="B20" s="15"/>
      <c r="C20" s="17" t="s">
        <v>34</v>
      </c>
      <c r="D20" s="14">
        <f>D16</f>
        <v>20389279004.32</v>
      </c>
      <c r="E20" s="14">
        <f>E16</f>
        <v>28976145098</v>
      </c>
      <c r="F20" s="14">
        <f>F16</f>
        <v>-8586866093.6800003</v>
      </c>
      <c r="G20" s="14">
        <f>G16</f>
        <v>35.039397342265403</v>
      </c>
    </row>
    <row r="21" spans="2:7" ht="16.5">
      <c r="B21" s="15"/>
      <c r="C21" s="18" t="s">
        <v>35</v>
      </c>
      <c r="D21" s="14">
        <f>D15</f>
        <v>20389279004.32</v>
      </c>
      <c r="E21" s="14">
        <f>E15</f>
        <v>28976145098</v>
      </c>
      <c r="F21" s="14">
        <f>F15</f>
        <v>-8586866093.6800003</v>
      </c>
      <c r="G21" s="14">
        <f>G15</f>
        <v>35.039397342265403</v>
      </c>
    </row>
    <row r="22" spans="2:7" ht="16.5">
      <c r="B22" s="19"/>
      <c r="C22" s="20" t="s">
        <v>36</v>
      </c>
      <c r="D22" s="21">
        <f>D10-D21</f>
        <v>-20221032804.32</v>
      </c>
      <c r="E22" s="21">
        <f>E10-E21</f>
        <v>-27785145098</v>
      </c>
      <c r="F22" s="21">
        <f>F10-F21</f>
        <v>7564112293.6800003</v>
      </c>
      <c r="G22" s="21">
        <f>G10-G21</f>
        <v>-120.91293218693374</v>
      </c>
    </row>
    <row r="23" spans="2:7">
      <c r="D23" s="3"/>
      <c r="E23" s="3"/>
    </row>
    <row r="24" spans="2:7" ht="16.5">
      <c r="C24" s="33" t="s">
        <v>44</v>
      </c>
      <c r="D24" s="33"/>
      <c r="E24" s="24"/>
    </row>
    <row r="25" spans="2:7" ht="16.5">
      <c r="C25" s="33" t="s">
        <v>45</v>
      </c>
      <c r="D25" s="33"/>
      <c r="E25" s="24"/>
    </row>
    <row r="26" spans="2:7" ht="16.5">
      <c r="C26" s="33" t="s">
        <v>38</v>
      </c>
      <c r="D26" s="33"/>
      <c r="E26" s="24"/>
    </row>
    <row r="27" spans="2:7" ht="16.5">
      <c r="C27" s="2"/>
      <c r="D27" s="1"/>
      <c r="E27" s="24"/>
    </row>
    <row r="28" spans="2:7" ht="16.5">
      <c r="C28" s="2"/>
      <c r="D28" s="1"/>
      <c r="E28" s="24"/>
    </row>
    <row r="29" spans="2:7" ht="16.5">
      <c r="C29" s="2"/>
      <c r="D29" s="1"/>
      <c r="E29" s="24"/>
    </row>
    <row r="30" spans="2:7" ht="16.5">
      <c r="C30" s="34" t="s">
        <v>39</v>
      </c>
      <c r="D30" s="34"/>
      <c r="E30" s="22"/>
    </row>
    <row r="31" spans="2:7" ht="16.5">
      <c r="C31" s="33" t="s">
        <v>40</v>
      </c>
      <c r="D31" s="33"/>
      <c r="E31" s="24"/>
    </row>
  </sheetData>
  <mergeCells count="9">
    <mergeCell ref="C25:D25"/>
    <mergeCell ref="C26:D26"/>
    <mergeCell ref="C30:D30"/>
    <mergeCell ref="C31:D31"/>
    <mergeCell ref="B3:G3"/>
    <mergeCell ref="B4:G4"/>
    <mergeCell ref="B5:G5"/>
    <mergeCell ref="B6:G6"/>
    <mergeCell ref="C24:D24"/>
  </mergeCells>
  <pageMargins left="1.1023622047244095" right="0.43307086614173229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"/>
  <sheetViews>
    <sheetView workbookViewId="0">
      <selection activeCell="F7" sqref="F7"/>
    </sheetView>
  </sheetViews>
  <sheetFormatPr defaultRowHeight="15"/>
  <cols>
    <col min="2" max="2" width="11.42578125" bestFit="1" customWidth="1"/>
    <col min="3" max="3" width="52.140625" bestFit="1" customWidth="1"/>
    <col min="4" max="5" width="12.7109375" bestFit="1" customWidth="1"/>
    <col min="6" max="6" width="12.140625" customWidth="1"/>
    <col min="7" max="7" width="12.7109375" bestFit="1" customWidth="1"/>
  </cols>
  <sheetData>
    <row r="2" spans="2:7">
      <c r="B2" t="s">
        <v>5</v>
      </c>
      <c r="C2" t="s">
        <v>6</v>
      </c>
      <c r="D2">
        <v>2016</v>
      </c>
      <c r="E2">
        <v>2015</v>
      </c>
      <c r="F2" t="s">
        <v>7</v>
      </c>
      <c r="G2" t="s">
        <v>8</v>
      </c>
    </row>
    <row r="3" spans="2:7">
      <c r="C3" t="s">
        <v>9</v>
      </c>
      <c r="D3">
        <v>0</v>
      </c>
      <c r="E3">
        <v>0</v>
      </c>
    </row>
    <row r="4" spans="2:7">
      <c r="B4">
        <v>8</v>
      </c>
      <c r="C4" t="s">
        <v>10</v>
      </c>
      <c r="D4">
        <v>833983200</v>
      </c>
      <c r="E4">
        <v>1191000000</v>
      </c>
      <c r="F4">
        <v>-357016800</v>
      </c>
      <c r="G4" s="32">
        <v>-29.976221662468518</v>
      </c>
    </row>
    <row r="5" spans="2:7">
      <c r="B5" t="s">
        <v>11</v>
      </c>
      <c r="C5" t="s">
        <v>12</v>
      </c>
      <c r="D5">
        <v>833983200</v>
      </c>
      <c r="E5">
        <v>1191000000</v>
      </c>
      <c r="F5">
        <v>-357016800</v>
      </c>
      <c r="G5" s="32">
        <v>-29.976221662468518</v>
      </c>
    </row>
    <row r="6" spans="2:7">
      <c r="B6" t="s">
        <v>13</v>
      </c>
      <c r="C6" t="s">
        <v>14</v>
      </c>
      <c r="D6">
        <v>0</v>
      </c>
      <c r="E6">
        <v>0</v>
      </c>
      <c r="G6" s="32"/>
    </row>
    <row r="7" spans="2:7">
      <c r="B7" t="s">
        <v>15</v>
      </c>
      <c r="C7" t="s">
        <v>16</v>
      </c>
      <c r="D7">
        <v>833983200</v>
      </c>
      <c r="E7">
        <v>1191000000</v>
      </c>
      <c r="F7">
        <v>-357016800</v>
      </c>
      <c r="G7" s="32">
        <v>-29.976221662468518</v>
      </c>
    </row>
    <row r="8" spans="2:7">
      <c r="B8" t="s">
        <v>17</v>
      </c>
      <c r="C8" t="s">
        <v>18</v>
      </c>
      <c r="G8" s="32"/>
    </row>
    <row r="9" spans="2:7">
      <c r="B9" t="s">
        <v>19</v>
      </c>
      <c r="C9" t="s">
        <v>20</v>
      </c>
      <c r="G9" s="32"/>
    </row>
    <row r="10" spans="2:7">
      <c r="C10" t="s">
        <v>21</v>
      </c>
      <c r="D10">
        <v>833983200</v>
      </c>
      <c r="E10">
        <v>1191000000</v>
      </c>
      <c r="F10">
        <v>-357016800</v>
      </c>
      <c r="G10" s="32">
        <v>-29.976221662468518</v>
      </c>
    </row>
    <row r="11" spans="2:7">
      <c r="C11" t="s">
        <v>22</v>
      </c>
      <c r="G11" s="32"/>
    </row>
    <row r="12" spans="2:7">
      <c r="B12">
        <v>9</v>
      </c>
      <c r="C12" t="s">
        <v>23</v>
      </c>
      <c r="D12">
        <v>34803432335.599998</v>
      </c>
      <c r="E12">
        <v>28976145098</v>
      </c>
      <c r="F12">
        <v>5827287237.6000004</v>
      </c>
      <c r="G12" s="32">
        <v>133.92987990331596</v>
      </c>
    </row>
    <row r="13" spans="2:7">
      <c r="B13" t="s">
        <v>24</v>
      </c>
      <c r="C13" t="s">
        <v>25</v>
      </c>
      <c r="D13">
        <v>34803432335.599998</v>
      </c>
      <c r="E13">
        <v>28976145098</v>
      </c>
      <c r="F13">
        <v>5827287237.6000004</v>
      </c>
      <c r="G13" s="32">
        <v>133.92987990331596</v>
      </c>
    </row>
    <row r="14" spans="2:7">
      <c r="B14" t="s">
        <v>26</v>
      </c>
      <c r="C14" t="s">
        <v>27</v>
      </c>
      <c r="D14">
        <v>17072532643</v>
      </c>
      <c r="E14">
        <v>15901963851</v>
      </c>
      <c r="F14">
        <v>1170568792</v>
      </c>
      <c r="G14" s="32">
        <v>7.3611586780609386</v>
      </c>
    </row>
    <row r="15" spans="2:7">
      <c r="B15" t="s">
        <v>28</v>
      </c>
      <c r="C15" t="s">
        <v>29</v>
      </c>
      <c r="D15">
        <v>16547824015</v>
      </c>
      <c r="E15">
        <v>13074181247</v>
      </c>
      <c r="F15">
        <v>3473642768</v>
      </c>
      <c r="G15" s="32">
        <v>26.568721225255015</v>
      </c>
    </row>
    <row r="16" spans="2:7">
      <c r="B16" t="s">
        <v>30</v>
      </c>
      <c r="C16" t="s">
        <v>31</v>
      </c>
      <c r="D16">
        <v>1183075677.5999999</v>
      </c>
      <c r="E16">
        <v>0</v>
      </c>
      <c r="F16">
        <v>1183075677.5999999</v>
      </c>
      <c r="G16" s="32">
        <v>100</v>
      </c>
    </row>
    <row r="17" spans="2:7">
      <c r="B17" t="s">
        <v>32</v>
      </c>
      <c r="C17" t="s">
        <v>33</v>
      </c>
      <c r="D17">
        <v>0</v>
      </c>
      <c r="E17">
        <v>0</v>
      </c>
      <c r="F17">
        <v>0</v>
      </c>
      <c r="G17" s="32"/>
    </row>
    <row r="18" spans="2:7">
      <c r="C18" t="s">
        <v>34</v>
      </c>
      <c r="D18">
        <v>34803432335.599998</v>
      </c>
      <c r="E18">
        <v>28976145098</v>
      </c>
      <c r="F18">
        <v>5827287237.6000004</v>
      </c>
      <c r="G18" s="32">
        <v>133.92987990331596</v>
      </c>
    </row>
    <row r="19" spans="2:7">
      <c r="C19" t="s">
        <v>35</v>
      </c>
      <c r="D19">
        <v>34803432335.599998</v>
      </c>
      <c r="E19">
        <v>28976145098</v>
      </c>
      <c r="F19">
        <v>5827287237.6000004</v>
      </c>
      <c r="G19" s="32">
        <v>133.92987990331596</v>
      </c>
    </row>
    <row r="20" spans="2:7">
      <c r="C20" t="s">
        <v>36</v>
      </c>
      <c r="D20">
        <v>-33969449135.599998</v>
      </c>
      <c r="E20">
        <v>-27785145098</v>
      </c>
      <c r="F20">
        <v>-6184304037.6000004</v>
      </c>
      <c r="G20" s="32">
        <v>-163.90610156578447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aSLI</vt:lpstr>
      <vt:lpstr>cETAK</vt:lpstr>
      <vt:lpstr>Sheet3</vt:lpstr>
      <vt:lpstr>cETAK!Print_Area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2018-01-26T03:02:54Z</dcterms:modified>
</cp:coreProperties>
</file>